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Arkusz1" sheetId="1" r:id="rId1"/>
  </sheets>
  <definedNames>
    <definedName name="_xlnm.Print_Area" localSheetId="0">'Arkusz1'!$A$1:$F$156</definedName>
  </definedNames>
  <calcPr fullCalcOnLoad="1"/>
</workbook>
</file>

<file path=xl/sharedStrings.xml><?xml version="1.0" encoding="utf-8"?>
<sst xmlns="http://schemas.openxmlformats.org/spreadsheetml/2006/main" count="257" uniqueCount="126">
  <si>
    <t xml:space="preserve">Biedrzychowice </t>
  </si>
  <si>
    <t xml:space="preserve">Kadłubia </t>
  </si>
  <si>
    <t>Łaz</t>
  </si>
  <si>
    <t>Miłowice</t>
  </si>
  <si>
    <t>Mirostowice Dolne</t>
  </si>
  <si>
    <t>Mirostowice Górne</t>
  </si>
  <si>
    <t>Olszyniec</t>
  </si>
  <si>
    <t>Sieniawa Żarska</t>
  </si>
  <si>
    <t>Siodło</t>
  </si>
  <si>
    <t>Stawnik</t>
  </si>
  <si>
    <t>Rościce</t>
  </si>
  <si>
    <t xml:space="preserve">Dział </t>
  </si>
  <si>
    <t xml:space="preserve">Rozdział </t>
  </si>
  <si>
    <t xml:space="preserve">Nazwa sołectwa </t>
  </si>
  <si>
    <t xml:space="preserve">Nazwa zadania, przedsięwzięcia </t>
  </si>
  <si>
    <t xml:space="preserve">Kwota (w zł) </t>
  </si>
  <si>
    <t xml:space="preserve">Bieniów </t>
  </si>
  <si>
    <t xml:space="preserve">Utrzymanie czystości w miejscowości </t>
  </si>
  <si>
    <t>Bogumiłów - Janików</t>
  </si>
  <si>
    <t xml:space="preserve">Zakup wyposażenia do świetlicy wiejskiej </t>
  </si>
  <si>
    <t>Drozdów - Rusocice</t>
  </si>
  <si>
    <t>Drożków</t>
  </si>
  <si>
    <t xml:space="preserve">Grabik </t>
  </si>
  <si>
    <t>Lubanice</t>
  </si>
  <si>
    <t xml:space="preserve">Lubomyśl </t>
  </si>
  <si>
    <t xml:space="preserve">Łukawy </t>
  </si>
  <si>
    <t>Zagospodarowanie placu przy świetlicy wiejskiej</t>
  </si>
  <si>
    <t xml:space="preserve">Olbrachtów </t>
  </si>
  <si>
    <t>Włostów - Dąbrowiec</t>
  </si>
  <si>
    <t xml:space="preserve">Złotnik </t>
  </si>
  <si>
    <t>Ogółem</t>
  </si>
  <si>
    <t>Paragraf</t>
  </si>
  <si>
    <t>Przygotowanie terenu pod kompleks sportowo - rekreacyjny</t>
  </si>
  <si>
    <t>Zakup namiotu na potrzeby organizacji imprez                  w miejscowości</t>
  </si>
  <si>
    <t xml:space="preserve">Wykonanie placu zabaw przy szkole podstawowej </t>
  </si>
  <si>
    <t>Marszów</t>
  </si>
  <si>
    <t>Utrzymanie czystości w miejscowości</t>
  </si>
  <si>
    <t>Ogrodzenie placu zabaw</t>
  </si>
  <si>
    <t>4300</t>
  </si>
  <si>
    <t>Drogi publiczne gminne</t>
  </si>
  <si>
    <t>Transport i łączność</t>
  </si>
  <si>
    <t>Zakup materiałów i wyposażenia</t>
  </si>
  <si>
    <t>Wydatki na zakupy inwestycyjne jednostek budżetowych</t>
  </si>
  <si>
    <t>Gospodarka mieszkaniowa</t>
  </si>
  <si>
    <t>Gospodarka gruntami i nieruchomościami</t>
  </si>
  <si>
    <t>Zakup usług remontowych</t>
  </si>
  <si>
    <t>Działalność usługowa</t>
  </si>
  <si>
    <t>Cmentarze</t>
  </si>
  <si>
    <t>Wydatki inwestycyjne jednostek budżetowch</t>
  </si>
  <si>
    <t>Administracja publiczna</t>
  </si>
  <si>
    <t>Pozostała działalność</t>
  </si>
  <si>
    <t>Oświata i wychowanie</t>
  </si>
  <si>
    <t>Szkoły podstawowe</t>
  </si>
  <si>
    <t>Zakup usług pozostałych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</si>
  <si>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</si>
  <si>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</si>
  <si>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</si>
  <si>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</si>
  <si>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</si>
  <si>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</si>
  <si>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Kultura fizyczna</t>
  </si>
  <si>
    <t>Obiekty sportowe</t>
  </si>
  <si>
    <t>Plan wydatków na przedsięwzięcia realizowane w ramach Funduszu sołeckiego w roku 2012</t>
  </si>
  <si>
    <t>Modernizacja drogi gminnej w m. Bogumiłów</t>
  </si>
  <si>
    <t>Utwardzenie placu przy świetlicy, odnowienie placu zabaw</t>
  </si>
  <si>
    <t>010</t>
  </si>
  <si>
    <t>Rolnictwo i łowiectwo</t>
  </si>
  <si>
    <t>Melioracje wodne</t>
  </si>
  <si>
    <t>Wyczyszczenie rowów melioracyjnych</t>
  </si>
  <si>
    <t>Zakup tablic ogłoszeniowych</t>
  </si>
  <si>
    <t>Doświetlenie miejscowości-lampy</t>
  </si>
  <si>
    <t>Utrzymanie czystości w miejscowości (zakup pługa do odśnieżania)</t>
  </si>
  <si>
    <t xml:space="preserve">Modernizacja drogi </t>
  </si>
  <si>
    <t>Remont budynku komunalnego po byłej remizie, naprawa murku</t>
  </si>
  <si>
    <t>Remont wiat przystankowych w miejscowości</t>
  </si>
  <si>
    <t>Wykonanie barierek na mostku przy drodze gminnej</t>
  </si>
  <si>
    <t>Zagospodarowanie placu przy boisku sportowym</t>
  </si>
  <si>
    <t>Utrzymanie porządku i bezpieczeństwa w miejscowości</t>
  </si>
  <si>
    <t xml:space="preserve">Zakup namiotu, stolików i ławek </t>
  </si>
  <si>
    <t>Zakup kompletu mikrofonów</t>
  </si>
  <si>
    <t xml:space="preserve">Zakup dwóch okien </t>
  </si>
  <si>
    <t>Zakup lampy oświetleniowej i przewodu zasilającego</t>
  </si>
  <si>
    <t>Zakup nagłośnienia do świetlicy wiejskiej</t>
  </si>
  <si>
    <t>Zakup stołów piwnych do świetlicy wiejskiej</t>
  </si>
  <si>
    <t>Oznakowanie ulic w miejscowości</t>
  </si>
  <si>
    <t>Monitoring placu zabaw przy świetlicy wiejskiej</t>
  </si>
  <si>
    <t>Zakup piasku na plac zabaw</t>
  </si>
  <si>
    <t>Transport piasku na plac zabaw</t>
  </si>
  <si>
    <t>Zakup warnika do świetlicy wiejskiej</t>
  </si>
  <si>
    <t>Zakup namiotu na organizację imprez w miejscowości</t>
  </si>
  <si>
    <t>Rozbudowa placu zabaw dla dzieci</t>
  </si>
  <si>
    <t>Zakup lamp oświetleniowych na boisko sportowe</t>
  </si>
  <si>
    <t>Budowa placu zabaw</t>
  </si>
  <si>
    <t>Doposażenie placu zabaw</t>
  </si>
  <si>
    <t>Odnowienie przystanków</t>
  </si>
  <si>
    <t>Tablice z numerami domów na teren miejscowości</t>
  </si>
  <si>
    <t>Wykonanie drogi na cmentarzu komunalnym</t>
  </si>
  <si>
    <t>Ułożenie polbruku na cmentarzu komunalnym</t>
  </si>
  <si>
    <t>Zakup i zamontowanie tablic ogłoszeniowych</t>
  </si>
  <si>
    <t>Wyposażenie placu zabaw</t>
  </si>
  <si>
    <t>Zakup elementów na plac zabaw</t>
  </si>
  <si>
    <t>Budowa budynku przycmentarnego na cmentarzu komunalnym</t>
  </si>
  <si>
    <t>Zakup namiotu i wyposażenia pod namiot</t>
  </si>
  <si>
    <t>Rewitalizacja miejscowości - projekt</t>
  </si>
  <si>
    <t>Zakup materiałów na wykonanie stołów i podłogi</t>
  </si>
  <si>
    <t>Zakup lamp oświetleniowych z wyposażeniem</t>
  </si>
  <si>
    <t>Utrzymanie i wyposażenie placu zabaw</t>
  </si>
  <si>
    <t>Wyposażenie i utrzymanie boiska</t>
  </si>
  <si>
    <t>Urządzenie placu rekreacyjno-sportowego i placu zabaw</t>
  </si>
  <si>
    <t>Wykonanie parkingu przy Szkole Podstawowej</t>
  </si>
  <si>
    <t>Elementy placu zabaw</t>
  </si>
  <si>
    <t>Surowa</t>
  </si>
  <si>
    <t>Zakup słupków i siatki przeciwśniegowej do zamontowania przy drodze gminnej</t>
  </si>
  <si>
    <t>Zakup i zamontowanie ławek</t>
  </si>
  <si>
    <t>Wykonanie altany przy świetlicy wiejskiej</t>
  </si>
  <si>
    <t>Remont sceny przy świetlicy</t>
  </si>
  <si>
    <t>Zakup koszy ulicznych</t>
  </si>
  <si>
    <t>Zakup mebli</t>
  </si>
  <si>
    <t>Zakup sprzętu do utrzymania terenu boiska sportowego</t>
  </si>
  <si>
    <t>Zakup namiotu, ławek i stołu</t>
  </si>
  <si>
    <t>Zagospodarowanie placu zabaw</t>
  </si>
  <si>
    <t>Montaż wiaty na boisku</t>
  </si>
  <si>
    <t>01008</t>
  </si>
  <si>
    <t xml:space="preserve">                                                        do uchwały Rady Gminy Żary</t>
  </si>
  <si>
    <t xml:space="preserve">                                                        Załącznik nr 5 </t>
  </si>
  <si>
    <t xml:space="preserve">                                                        z dnia 23 lutego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</si>
</sst>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"/>
    <numFmt numFmtId="167" formatCode="#,##0.000"/>
    <numFmt numFmtId="168" formatCode="#,##0.000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SheetLayoutView="100" workbookViewId="0" topLeftCell="A137">
      <selection activeCell="E4" sqref="E4"/>
    </sheetView>
  </sheetViews>
  <sheetFormatPr defaultColWidth="9.140625" defaultRowHeight="12.75"/>
  <cols>
    <col min="1" max="1" width="6.421875" style="0" customWidth="1"/>
    <col min="4" max="4" width="20.140625" style="0" customWidth="1"/>
    <col min="5" max="5" width="45.140625" style="0" customWidth="1"/>
    <col min="6" max="6" width="12.7109375" style="0" customWidth="1"/>
  </cols>
  <sheetData>
    <row r="1" ht="12.75">
      <c r="E1" t="s">
        <v>124</v>
      </c>
    </row>
    <row r="2" ht="12.75">
      <c r="E2" t="s">
        <v>123</v>
      </c>
    </row>
    <row r="3" ht="12.75">
      <c r="E3" t="s">
        <v>125</v>
      </c>
    </row>
    <row r="5" spans="1:6" ht="12.75">
      <c r="A5" s="41" t="s">
        <v>62</v>
      </c>
      <c r="B5" s="41"/>
      <c r="C5" s="41"/>
      <c r="D5" s="41"/>
      <c r="E5" s="41"/>
      <c r="F5" s="41"/>
    </row>
    <row r="7" spans="1:6" s="4" customFormat="1" ht="18" customHeight="1">
      <c r="A7" s="5" t="s">
        <v>11</v>
      </c>
      <c r="B7" s="5" t="s">
        <v>12</v>
      </c>
      <c r="C7" s="5" t="s">
        <v>31</v>
      </c>
      <c r="D7" s="5" t="s">
        <v>13</v>
      </c>
      <c r="E7" s="5" t="s">
        <v>14</v>
      </c>
      <c r="F7" s="5" t="s">
        <v>15</v>
      </c>
    </row>
    <row r="8" spans="1:6" s="2" customFormat="1" ht="11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s="20" customFormat="1" ht="12.75">
      <c r="A9" s="12" t="s">
        <v>65</v>
      </c>
      <c r="B9" s="10"/>
      <c r="C9" s="10"/>
      <c r="D9" s="48" t="s">
        <v>66</v>
      </c>
      <c r="E9" s="49"/>
      <c r="F9" s="11">
        <f>F10</f>
        <v>4000</v>
      </c>
    </row>
    <row r="10" spans="1:6" s="3" customFormat="1" ht="12.75">
      <c r="A10" s="35"/>
      <c r="B10" s="12" t="s">
        <v>122</v>
      </c>
      <c r="C10" s="10"/>
      <c r="D10" s="48" t="s">
        <v>67</v>
      </c>
      <c r="E10" s="49"/>
      <c r="F10" s="11">
        <f>F11</f>
        <v>4000</v>
      </c>
    </row>
    <row r="11" spans="1:6" s="18" customFormat="1" ht="12.75">
      <c r="A11" s="36"/>
      <c r="B11" s="35"/>
      <c r="C11" s="10">
        <v>4270</v>
      </c>
      <c r="D11" s="48" t="s">
        <v>45</v>
      </c>
      <c r="E11" s="49"/>
      <c r="F11" s="11">
        <f>F12</f>
        <v>4000</v>
      </c>
    </row>
    <row r="12" spans="1:6" ht="12.75">
      <c r="A12" s="37"/>
      <c r="B12" s="37"/>
      <c r="C12" s="23"/>
      <c r="D12" s="23" t="s">
        <v>10</v>
      </c>
      <c r="E12" s="24" t="s">
        <v>68</v>
      </c>
      <c r="F12" s="15">
        <v>4000</v>
      </c>
    </row>
    <row r="13" spans="1:6" s="19" customFormat="1" ht="12.75">
      <c r="A13" s="7">
        <v>600</v>
      </c>
      <c r="B13" s="7"/>
      <c r="C13" s="8"/>
      <c r="D13" s="50" t="s">
        <v>40</v>
      </c>
      <c r="E13" s="51"/>
      <c r="F13" s="13">
        <f>F14</f>
        <v>13500</v>
      </c>
    </row>
    <row r="14" spans="1:6" s="9" customFormat="1" ht="12.75">
      <c r="A14" s="42"/>
      <c r="B14" s="7">
        <v>60016</v>
      </c>
      <c r="C14" s="8"/>
      <c r="D14" s="50" t="s">
        <v>39</v>
      </c>
      <c r="E14" s="51"/>
      <c r="F14" s="13">
        <f>F15+F19+F24+F21</f>
        <v>13500</v>
      </c>
    </row>
    <row r="15" spans="1:6" s="16" customFormat="1" ht="12.75">
      <c r="A15" s="43"/>
      <c r="B15" s="45"/>
      <c r="C15" s="7">
        <v>4210</v>
      </c>
      <c r="D15" s="50" t="s">
        <v>41</v>
      </c>
      <c r="E15" s="51"/>
      <c r="F15" s="13">
        <f>SUM(F16:F18)</f>
        <v>4500</v>
      </c>
    </row>
    <row r="16" spans="1:6" s="2" customFormat="1" ht="12.75">
      <c r="A16" s="43"/>
      <c r="B16" s="46"/>
      <c r="C16" s="42"/>
      <c r="D16" s="21" t="s">
        <v>35</v>
      </c>
      <c r="E16" s="21" t="s">
        <v>94</v>
      </c>
      <c r="F16" s="22">
        <v>500</v>
      </c>
    </row>
    <row r="17" spans="1:6" ht="12.75">
      <c r="A17" s="43"/>
      <c r="B17" s="46"/>
      <c r="C17" s="43"/>
      <c r="D17" s="23" t="s">
        <v>3</v>
      </c>
      <c r="E17" s="24" t="s">
        <v>72</v>
      </c>
      <c r="F17" s="15">
        <v>2000</v>
      </c>
    </row>
    <row r="18" spans="1:6" ht="25.5">
      <c r="A18" s="43"/>
      <c r="B18" s="46"/>
      <c r="C18" s="43"/>
      <c r="D18" s="23" t="s">
        <v>111</v>
      </c>
      <c r="E18" s="24" t="s">
        <v>112</v>
      </c>
      <c r="F18" s="15">
        <v>2000</v>
      </c>
    </row>
    <row r="19" spans="1:6" s="18" customFormat="1" ht="12.75">
      <c r="A19" s="43"/>
      <c r="B19" s="46"/>
      <c r="C19" s="10">
        <v>4270</v>
      </c>
      <c r="D19" s="48" t="s">
        <v>45</v>
      </c>
      <c r="E19" s="49"/>
      <c r="F19" s="11">
        <f>F20</f>
        <v>2000</v>
      </c>
    </row>
    <row r="20" spans="1:6" ht="12.75">
      <c r="A20" s="43"/>
      <c r="B20" s="46"/>
      <c r="C20" s="23"/>
      <c r="D20" s="23" t="s">
        <v>23</v>
      </c>
      <c r="E20" s="24" t="s">
        <v>74</v>
      </c>
      <c r="F20" s="15">
        <v>2000</v>
      </c>
    </row>
    <row r="21" spans="1:6" s="18" customFormat="1" ht="12.75">
      <c r="A21" s="43"/>
      <c r="B21" s="46"/>
      <c r="C21" s="10">
        <v>4300</v>
      </c>
      <c r="D21" s="48" t="s">
        <v>53</v>
      </c>
      <c r="E21" s="49"/>
      <c r="F21" s="11">
        <f>SUM(F22:F23)</f>
        <v>5500</v>
      </c>
    </row>
    <row r="22" spans="1:6" ht="12.75" customHeight="1">
      <c r="A22" s="43"/>
      <c r="B22" s="46"/>
      <c r="C22" s="61"/>
      <c r="D22" s="23" t="s">
        <v>23</v>
      </c>
      <c r="E22" s="24" t="s">
        <v>75</v>
      </c>
      <c r="F22" s="15">
        <v>1000</v>
      </c>
    </row>
    <row r="23" spans="1:6" ht="12.75" customHeight="1">
      <c r="A23" s="43"/>
      <c r="B23" s="46"/>
      <c r="C23" s="63"/>
      <c r="D23" s="23" t="s">
        <v>4</v>
      </c>
      <c r="E23" s="24" t="s">
        <v>84</v>
      </c>
      <c r="F23" s="15">
        <v>4500</v>
      </c>
    </row>
    <row r="24" spans="1:6" s="3" customFormat="1" ht="12.75">
      <c r="A24" s="43"/>
      <c r="B24" s="46"/>
      <c r="C24" s="10">
        <v>6050</v>
      </c>
      <c r="D24" s="50" t="s">
        <v>48</v>
      </c>
      <c r="E24" s="51"/>
      <c r="F24" s="11">
        <f>F25</f>
        <v>1500</v>
      </c>
    </row>
    <row r="25" spans="1:6" s="17" customFormat="1" ht="12.75">
      <c r="A25" s="44"/>
      <c r="B25" s="47"/>
      <c r="C25" s="23"/>
      <c r="D25" s="23" t="s">
        <v>18</v>
      </c>
      <c r="E25" s="24" t="s">
        <v>63</v>
      </c>
      <c r="F25" s="15">
        <v>1500</v>
      </c>
    </row>
    <row r="26" spans="1:6" s="20" customFormat="1" ht="12.75">
      <c r="A26" s="10">
        <v>700</v>
      </c>
      <c r="B26" s="10"/>
      <c r="C26" s="10"/>
      <c r="D26" s="48" t="s">
        <v>43</v>
      </c>
      <c r="E26" s="49"/>
      <c r="F26" s="11">
        <f>F27</f>
        <v>6500</v>
      </c>
    </row>
    <row r="27" spans="1:6" s="3" customFormat="1" ht="12.75">
      <c r="A27" s="35"/>
      <c r="B27" s="10">
        <v>70005</v>
      </c>
      <c r="C27" s="10"/>
      <c r="D27" s="48" t="s">
        <v>44</v>
      </c>
      <c r="E27" s="49"/>
      <c r="F27" s="11">
        <f>F28+F30</f>
        <v>6500</v>
      </c>
    </row>
    <row r="28" spans="1:6" s="16" customFormat="1" ht="12.75">
      <c r="A28" s="36"/>
      <c r="B28" s="38"/>
      <c r="C28" s="7">
        <v>4210</v>
      </c>
      <c r="D28" s="50" t="s">
        <v>41</v>
      </c>
      <c r="E28" s="51"/>
      <c r="F28" s="13">
        <f>F29</f>
        <v>2500</v>
      </c>
    </row>
    <row r="29" spans="1:6" s="2" customFormat="1" ht="12.75">
      <c r="A29" s="36"/>
      <c r="B29" s="39"/>
      <c r="C29" s="10"/>
      <c r="D29" s="21" t="s">
        <v>5</v>
      </c>
      <c r="E29" s="21" t="s">
        <v>80</v>
      </c>
      <c r="F29" s="22">
        <v>2500</v>
      </c>
    </row>
    <row r="30" spans="1:6" s="18" customFormat="1" ht="12.75">
      <c r="A30" s="36"/>
      <c r="B30" s="39"/>
      <c r="C30" s="10">
        <v>4270</v>
      </c>
      <c r="D30" s="48" t="s">
        <v>45</v>
      </c>
      <c r="E30" s="49"/>
      <c r="F30" s="11">
        <f>F31</f>
        <v>4000</v>
      </c>
    </row>
    <row r="31" spans="1:6" ht="25.5">
      <c r="A31" s="37"/>
      <c r="B31" s="40"/>
      <c r="C31" s="23"/>
      <c r="D31" s="23" t="s">
        <v>23</v>
      </c>
      <c r="E31" s="24" t="s">
        <v>73</v>
      </c>
      <c r="F31" s="15">
        <v>4000</v>
      </c>
    </row>
    <row r="32" spans="1:6" s="20" customFormat="1" ht="12.75">
      <c r="A32" s="10">
        <v>710</v>
      </c>
      <c r="B32" s="10"/>
      <c r="C32" s="10"/>
      <c r="D32" s="48" t="s">
        <v>46</v>
      </c>
      <c r="E32" s="49"/>
      <c r="F32" s="11">
        <f>F33</f>
        <v>14500</v>
      </c>
    </row>
    <row r="33" spans="1:6" s="3" customFormat="1" ht="12.75">
      <c r="A33" s="35"/>
      <c r="B33" s="10">
        <v>71035</v>
      </c>
      <c r="C33" s="10"/>
      <c r="D33" s="48" t="s">
        <v>47</v>
      </c>
      <c r="E33" s="49"/>
      <c r="F33" s="11">
        <f>SUM(F34)</f>
        <v>14500</v>
      </c>
    </row>
    <row r="34" spans="1:6" s="18" customFormat="1" ht="12.75">
      <c r="A34" s="36"/>
      <c r="B34" s="35"/>
      <c r="C34" s="10">
        <v>6050</v>
      </c>
      <c r="D34" s="50" t="s">
        <v>48</v>
      </c>
      <c r="E34" s="51"/>
      <c r="F34" s="11">
        <f>SUM(F35:F37)</f>
        <v>14500</v>
      </c>
    </row>
    <row r="35" spans="1:6" ht="12.75">
      <c r="A35" s="36"/>
      <c r="B35" s="36"/>
      <c r="C35" s="35"/>
      <c r="D35" s="23" t="s">
        <v>35</v>
      </c>
      <c r="E35" s="24" t="s">
        <v>96</v>
      </c>
      <c r="F35" s="15">
        <v>1000</v>
      </c>
    </row>
    <row r="36" spans="1:6" ht="12.75">
      <c r="A36" s="36"/>
      <c r="B36" s="36"/>
      <c r="C36" s="37"/>
      <c r="D36" s="23" t="s">
        <v>6</v>
      </c>
      <c r="E36" s="24" t="s">
        <v>97</v>
      </c>
      <c r="F36" s="15">
        <v>8000</v>
      </c>
    </row>
    <row r="37" spans="1:6" ht="25.5">
      <c r="A37" s="37"/>
      <c r="B37" s="37"/>
      <c r="C37" s="23"/>
      <c r="D37" s="23" t="s">
        <v>28</v>
      </c>
      <c r="E37" s="24" t="s">
        <v>101</v>
      </c>
      <c r="F37" s="15">
        <v>5500</v>
      </c>
    </row>
    <row r="38" spans="1:6" s="20" customFormat="1" ht="12.75">
      <c r="A38" s="10">
        <v>750</v>
      </c>
      <c r="B38" s="10"/>
      <c r="C38" s="10"/>
      <c r="D38" s="48" t="s">
        <v>49</v>
      </c>
      <c r="E38" s="49"/>
      <c r="F38" s="11">
        <f>F39</f>
        <v>3853</v>
      </c>
    </row>
    <row r="39" spans="1:6" s="3" customFormat="1" ht="12.75">
      <c r="A39" s="35"/>
      <c r="B39" s="10">
        <v>75095</v>
      </c>
      <c r="C39" s="10"/>
      <c r="D39" s="48" t="s">
        <v>50</v>
      </c>
      <c r="E39" s="49"/>
      <c r="F39" s="11">
        <f>F40</f>
        <v>3853</v>
      </c>
    </row>
    <row r="40" spans="1:6" s="18" customFormat="1" ht="12.75">
      <c r="A40" s="36"/>
      <c r="B40" s="35"/>
      <c r="C40" s="10">
        <v>4210</v>
      </c>
      <c r="D40" s="50" t="s">
        <v>41</v>
      </c>
      <c r="E40" s="51"/>
      <c r="F40" s="11">
        <f>SUM(F41:F42)</f>
        <v>3853</v>
      </c>
    </row>
    <row r="41" spans="1:6" ht="12.75">
      <c r="A41" s="36"/>
      <c r="B41" s="36"/>
      <c r="C41" s="36"/>
      <c r="D41" s="23" t="s">
        <v>3</v>
      </c>
      <c r="E41" s="24" t="s">
        <v>69</v>
      </c>
      <c r="F41" s="15">
        <v>500</v>
      </c>
    </row>
    <row r="42" spans="1:6" ht="12.75">
      <c r="A42" s="36"/>
      <c r="B42" s="36"/>
      <c r="C42" s="36"/>
      <c r="D42" s="23" t="s">
        <v>6</v>
      </c>
      <c r="E42" s="24" t="s">
        <v>98</v>
      </c>
      <c r="F42" s="15">
        <v>3353</v>
      </c>
    </row>
    <row r="43" spans="1:6" s="20" customFormat="1" ht="12.75">
      <c r="A43" s="10">
        <v>801</v>
      </c>
      <c r="B43" s="10"/>
      <c r="C43" s="10"/>
      <c r="D43" s="48" t="s">
        <v>51</v>
      </c>
      <c r="E43" s="49"/>
      <c r="F43" s="11">
        <f>F44</f>
        <v>19700</v>
      </c>
    </row>
    <row r="44" spans="1:6" s="3" customFormat="1" ht="12.75">
      <c r="A44" s="61"/>
      <c r="B44" s="10">
        <v>80101</v>
      </c>
      <c r="C44" s="10"/>
      <c r="D44" s="48" t="s">
        <v>52</v>
      </c>
      <c r="E44" s="49"/>
      <c r="F44" s="11">
        <f>F45+F47</f>
        <v>19700</v>
      </c>
    </row>
    <row r="45" spans="1:6" s="18" customFormat="1" ht="12.75">
      <c r="A45" s="62"/>
      <c r="B45" s="61"/>
      <c r="C45" s="10">
        <v>4210</v>
      </c>
      <c r="D45" s="50" t="s">
        <v>41</v>
      </c>
      <c r="E45" s="51"/>
      <c r="F45" s="11">
        <f>F46</f>
        <v>2700</v>
      </c>
    </row>
    <row r="46" spans="1:6" ht="12.75">
      <c r="A46" s="62"/>
      <c r="B46" s="62"/>
      <c r="C46" s="23"/>
      <c r="D46" s="23" t="s">
        <v>27</v>
      </c>
      <c r="E46" s="24" t="s">
        <v>34</v>
      </c>
      <c r="F46" s="15">
        <v>2700</v>
      </c>
    </row>
    <row r="47" spans="1:6" s="18" customFormat="1" ht="12.75">
      <c r="A47" s="39"/>
      <c r="B47" s="39"/>
      <c r="C47" s="10">
        <v>6050</v>
      </c>
      <c r="D47" s="48" t="s">
        <v>48</v>
      </c>
      <c r="E47" s="49"/>
      <c r="F47" s="11">
        <f>F48</f>
        <v>17000</v>
      </c>
    </row>
    <row r="48" spans="1:6" ht="12.75">
      <c r="A48" s="40"/>
      <c r="B48" s="40"/>
      <c r="C48" s="23"/>
      <c r="D48" s="23" t="s">
        <v>7</v>
      </c>
      <c r="E48" s="24" t="s">
        <v>109</v>
      </c>
      <c r="F48" s="15">
        <v>17000</v>
      </c>
    </row>
    <row r="49" spans="1:6" s="3" customFormat="1" ht="12.75">
      <c r="A49" s="10">
        <v>900</v>
      </c>
      <c r="B49" s="10"/>
      <c r="C49" s="10"/>
      <c r="D49" s="48" t="s">
        <v>54</v>
      </c>
      <c r="E49" s="49"/>
      <c r="F49" s="11">
        <f>F50+F54+F77+F82</f>
        <v>59301.13999999999</v>
      </c>
    </row>
    <row r="50" spans="1:6" s="3" customFormat="1" ht="12.75">
      <c r="A50" s="35"/>
      <c r="B50" s="10">
        <v>90003</v>
      </c>
      <c r="C50" s="10"/>
      <c r="D50" s="48" t="s">
        <v>55</v>
      </c>
      <c r="E50" s="49"/>
      <c r="F50" s="11">
        <f>F51</f>
        <v>5000</v>
      </c>
    </row>
    <row r="51" spans="1:6" s="18" customFormat="1" ht="12.75">
      <c r="A51" s="36"/>
      <c r="B51" s="61"/>
      <c r="C51" s="10">
        <v>4210</v>
      </c>
      <c r="D51" s="50" t="s">
        <v>41</v>
      </c>
      <c r="E51" s="51"/>
      <c r="F51" s="11">
        <f>SUM(F52:F53)</f>
        <v>5000</v>
      </c>
    </row>
    <row r="52" spans="1:6" ht="25.5">
      <c r="A52" s="36"/>
      <c r="B52" s="62"/>
      <c r="C52" s="61"/>
      <c r="D52" s="23" t="s">
        <v>3</v>
      </c>
      <c r="E52" s="24" t="s">
        <v>71</v>
      </c>
      <c r="F52" s="15">
        <v>3000</v>
      </c>
    </row>
    <row r="53" spans="1:6" ht="12.75">
      <c r="A53" s="36"/>
      <c r="B53" s="40"/>
      <c r="C53" s="63"/>
      <c r="D53" s="23" t="s">
        <v>29</v>
      </c>
      <c r="E53" s="24" t="s">
        <v>116</v>
      </c>
      <c r="F53" s="15">
        <v>2000</v>
      </c>
    </row>
    <row r="54" spans="1:6" s="3" customFormat="1" ht="12.75">
      <c r="A54" s="36"/>
      <c r="B54" s="10">
        <v>90004</v>
      </c>
      <c r="C54" s="10"/>
      <c r="D54" s="48" t="s">
        <v>56</v>
      </c>
      <c r="E54" s="49"/>
      <c r="F54" s="11">
        <f>F55</f>
        <v>35928.13999999999</v>
      </c>
    </row>
    <row r="55" spans="1:6" s="18" customFormat="1" ht="12.75">
      <c r="A55" s="36"/>
      <c r="B55" s="35"/>
      <c r="C55" s="10">
        <v>4210</v>
      </c>
      <c r="D55" s="50" t="s">
        <v>41</v>
      </c>
      <c r="E55" s="51"/>
      <c r="F55" s="11">
        <f>SUM(F56:F76)</f>
        <v>35928.13999999999</v>
      </c>
    </row>
    <row r="56" spans="1:6" ht="12.75">
      <c r="A56" s="36"/>
      <c r="B56" s="36"/>
      <c r="C56" s="61"/>
      <c r="D56" s="23" t="s">
        <v>0</v>
      </c>
      <c r="E56" s="24" t="s">
        <v>17</v>
      </c>
      <c r="F56" s="29">
        <v>2000</v>
      </c>
    </row>
    <row r="57" spans="1:6" ht="12.75">
      <c r="A57" s="36"/>
      <c r="B57" s="36"/>
      <c r="C57" s="62"/>
      <c r="D57" s="23" t="s">
        <v>3</v>
      </c>
      <c r="E57" s="24" t="s">
        <v>17</v>
      </c>
      <c r="F57" s="29">
        <v>1832.24</v>
      </c>
    </row>
    <row r="58" spans="1:6" ht="12.75">
      <c r="A58" s="36"/>
      <c r="B58" s="36"/>
      <c r="C58" s="62"/>
      <c r="D58" s="23" t="s">
        <v>4</v>
      </c>
      <c r="E58" s="24" t="s">
        <v>17</v>
      </c>
      <c r="F58" s="29">
        <v>3283.1</v>
      </c>
    </row>
    <row r="59" spans="1:6" ht="12.75">
      <c r="A59" s="36"/>
      <c r="B59" s="36"/>
      <c r="C59" s="62"/>
      <c r="D59" s="23" t="s">
        <v>10</v>
      </c>
      <c r="E59" s="24" t="s">
        <v>17</v>
      </c>
      <c r="F59" s="29">
        <v>1000</v>
      </c>
    </row>
    <row r="60" spans="1:6" ht="12.75">
      <c r="A60" s="36"/>
      <c r="B60" s="36"/>
      <c r="C60" s="62"/>
      <c r="D60" s="23" t="s">
        <v>8</v>
      </c>
      <c r="E60" s="24" t="s">
        <v>17</v>
      </c>
      <c r="F60" s="29">
        <v>1550.44</v>
      </c>
    </row>
    <row r="61" spans="1:6" ht="12.75">
      <c r="A61" s="36"/>
      <c r="B61" s="36"/>
      <c r="C61" s="62"/>
      <c r="D61" s="23" t="s">
        <v>28</v>
      </c>
      <c r="E61" s="24" t="s">
        <v>36</v>
      </c>
      <c r="F61" s="29">
        <v>2500</v>
      </c>
    </row>
    <row r="62" spans="1:6" ht="12.75">
      <c r="A62" s="36"/>
      <c r="B62" s="36"/>
      <c r="C62" s="62"/>
      <c r="D62" s="23" t="s">
        <v>5</v>
      </c>
      <c r="E62" s="24" t="s">
        <v>17</v>
      </c>
      <c r="F62" s="29">
        <v>1515.5</v>
      </c>
    </row>
    <row r="63" spans="1:6" ht="12.75">
      <c r="A63" s="36"/>
      <c r="B63" s="36"/>
      <c r="C63" s="62"/>
      <c r="D63" s="23" t="s">
        <v>29</v>
      </c>
      <c r="E63" s="24" t="s">
        <v>17</v>
      </c>
      <c r="F63" s="29">
        <v>2881</v>
      </c>
    </row>
    <row r="64" spans="1:6" ht="12.75">
      <c r="A64" s="36"/>
      <c r="B64" s="36"/>
      <c r="C64" s="62"/>
      <c r="D64" s="23" t="s">
        <v>35</v>
      </c>
      <c r="E64" s="24" t="s">
        <v>36</v>
      </c>
      <c r="F64" s="29">
        <v>1084.61</v>
      </c>
    </row>
    <row r="65" spans="1:6" ht="12.75">
      <c r="A65" s="36"/>
      <c r="B65" s="36"/>
      <c r="C65" s="62"/>
      <c r="D65" s="23" t="s">
        <v>25</v>
      </c>
      <c r="E65" s="24" t="s">
        <v>17</v>
      </c>
      <c r="F65" s="29">
        <v>1003.17</v>
      </c>
    </row>
    <row r="66" spans="1:6" ht="12.75">
      <c r="A66" s="36"/>
      <c r="B66" s="36"/>
      <c r="C66" s="62"/>
      <c r="D66" s="23" t="s">
        <v>16</v>
      </c>
      <c r="E66" s="24" t="s">
        <v>17</v>
      </c>
      <c r="F66" s="29">
        <v>1000</v>
      </c>
    </row>
    <row r="67" spans="1:6" ht="12.75">
      <c r="A67" s="36"/>
      <c r="B67" s="36"/>
      <c r="C67" s="62"/>
      <c r="D67" s="23" t="s">
        <v>23</v>
      </c>
      <c r="E67" s="24" t="s">
        <v>17</v>
      </c>
      <c r="F67" s="29">
        <v>2000</v>
      </c>
    </row>
    <row r="68" spans="1:6" ht="12.75">
      <c r="A68" s="36"/>
      <c r="B68" s="36"/>
      <c r="C68" s="62"/>
      <c r="D68" s="23" t="s">
        <v>18</v>
      </c>
      <c r="E68" s="24" t="s">
        <v>17</v>
      </c>
      <c r="F68" s="29">
        <v>1895.59</v>
      </c>
    </row>
    <row r="69" spans="1:6" ht="12.75">
      <c r="A69" s="36"/>
      <c r="B69" s="36"/>
      <c r="C69" s="62"/>
      <c r="D69" s="23" t="s">
        <v>21</v>
      </c>
      <c r="E69" s="24" t="s">
        <v>17</v>
      </c>
      <c r="F69" s="29">
        <v>2000</v>
      </c>
    </row>
    <row r="70" spans="1:6" ht="12.75">
      <c r="A70" s="36"/>
      <c r="B70" s="36"/>
      <c r="C70" s="39"/>
      <c r="D70" s="23" t="s">
        <v>1</v>
      </c>
      <c r="E70" s="24" t="s">
        <v>17</v>
      </c>
      <c r="F70" s="29">
        <v>6000</v>
      </c>
    </row>
    <row r="71" spans="1:6" ht="12.75">
      <c r="A71" s="36"/>
      <c r="B71" s="36"/>
      <c r="C71" s="39"/>
      <c r="D71" s="23" t="s">
        <v>22</v>
      </c>
      <c r="E71" s="24" t="s">
        <v>17</v>
      </c>
      <c r="F71" s="29">
        <v>1000</v>
      </c>
    </row>
    <row r="72" spans="1:6" ht="12.75">
      <c r="A72" s="36"/>
      <c r="B72" s="36"/>
      <c r="C72" s="39"/>
      <c r="D72" s="23" t="s">
        <v>9</v>
      </c>
      <c r="E72" s="24" t="s">
        <v>17</v>
      </c>
      <c r="F72" s="29">
        <v>700</v>
      </c>
    </row>
    <row r="73" spans="1:6" ht="12.75">
      <c r="A73" s="36"/>
      <c r="B73" s="36"/>
      <c r="C73" s="39"/>
      <c r="D73" s="23" t="s">
        <v>24</v>
      </c>
      <c r="E73" s="24" t="s">
        <v>17</v>
      </c>
      <c r="F73" s="29">
        <v>374.06</v>
      </c>
    </row>
    <row r="74" spans="1:6" ht="12.75">
      <c r="A74" s="36"/>
      <c r="B74" s="36"/>
      <c r="C74" s="39"/>
      <c r="D74" s="23" t="s">
        <v>7</v>
      </c>
      <c r="E74" s="24" t="s">
        <v>17</v>
      </c>
      <c r="F74" s="29">
        <v>700</v>
      </c>
    </row>
    <row r="75" spans="1:6" ht="12.75">
      <c r="A75" s="36"/>
      <c r="B75" s="36"/>
      <c r="C75" s="39"/>
      <c r="D75" s="23" t="s">
        <v>111</v>
      </c>
      <c r="E75" s="24" t="s">
        <v>17</v>
      </c>
      <c r="F75" s="29">
        <v>629.46</v>
      </c>
    </row>
    <row r="76" spans="1:6" ht="13.5" customHeight="1">
      <c r="A76" s="36"/>
      <c r="B76" s="36"/>
      <c r="C76" s="40"/>
      <c r="D76" s="23" t="s">
        <v>2</v>
      </c>
      <c r="E76" s="24" t="s">
        <v>17</v>
      </c>
      <c r="F76" s="29">
        <v>978.97</v>
      </c>
    </row>
    <row r="77" spans="1:6" s="3" customFormat="1" ht="12.75">
      <c r="A77" s="36"/>
      <c r="B77" s="10">
        <v>90015</v>
      </c>
      <c r="C77" s="10"/>
      <c r="D77" s="48" t="s">
        <v>57</v>
      </c>
      <c r="E77" s="49"/>
      <c r="F77" s="11">
        <f>F78</f>
        <v>3700</v>
      </c>
    </row>
    <row r="78" spans="1:6" s="18" customFormat="1" ht="12.75">
      <c r="A78" s="36"/>
      <c r="B78" s="35"/>
      <c r="C78" s="10">
        <v>4210</v>
      </c>
      <c r="D78" s="50" t="s">
        <v>41</v>
      </c>
      <c r="E78" s="51"/>
      <c r="F78" s="11">
        <f>SUM(F79:F81)</f>
        <v>3700</v>
      </c>
    </row>
    <row r="79" spans="1:6" ht="12.75">
      <c r="A79" s="36"/>
      <c r="B79" s="36"/>
      <c r="C79" s="61"/>
      <c r="D79" s="23" t="s">
        <v>3</v>
      </c>
      <c r="E79" s="24" t="s">
        <v>70</v>
      </c>
      <c r="F79" s="15">
        <v>1500</v>
      </c>
    </row>
    <row r="80" spans="1:6" ht="13.5" customHeight="1">
      <c r="A80" s="36"/>
      <c r="B80" s="36"/>
      <c r="C80" s="62"/>
      <c r="D80" s="23" t="s">
        <v>5</v>
      </c>
      <c r="E80" s="24" t="s">
        <v>81</v>
      </c>
      <c r="F80" s="15">
        <v>1000</v>
      </c>
    </row>
    <row r="81" spans="1:6" ht="13.5" customHeight="1">
      <c r="A81" s="36"/>
      <c r="B81" s="36"/>
      <c r="C81" s="63"/>
      <c r="D81" s="23" t="s">
        <v>20</v>
      </c>
      <c r="E81" s="24" t="s">
        <v>105</v>
      </c>
      <c r="F81" s="15">
        <v>1200</v>
      </c>
    </row>
    <row r="82" spans="1:6" s="3" customFormat="1" ht="12.75">
      <c r="A82" s="36"/>
      <c r="B82" s="10">
        <v>90095</v>
      </c>
      <c r="C82" s="10"/>
      <c r="D82" s="48" t="s">
        <v>50</v>
      </c>
      <c r="E82" s="49"/>
      <c r="F82" s="11">
        <f>F83+F87</f>
        <v>14673</v>
      </c>
    </row>
    <row r="83" spans="1:6" s="18" customFormat="1" ht="12.75">
      <c r="A83" s="36"/>
      <c r="B83" s="35"/>
      <c r="C83" s="10">
        <v>4210</v>
      </c>
      <c r="D83" s="48" t="s">
        <v>41</v>
      </c>
      <c r="E83" s="49"/>
      <c r="F83" s="11">
        <f>SUM(F84:F86)</f>
        <v>11173</v>
      </c>
    </row>
    <row r="84" spans="1:6" ht="25.5">
      <c r="A84" s="36"/>
      <c r="B84" s="36"/>
      <c r="C84" s="35"/>
      <c r="D84" s="23" t="s">
        <v>27</v>
      </c>
      <c r="E84" s="24" t="s">
        <v>77</v>
      </c>
      <c r="F84" s="29">
        <v>10073</v>
      </c>
    </row>
    <row r="85" spans="1:6" ht="12.75">
      <c r="A85" s="36"/>
      <c r="B85" s="36"/>
      <c r="C85" s="36"/>
      <c r="D85" s="23" t="s">
        <v>111</v>
      </c>
      <c r="E85" s="24" t="s">
        <v>113</v>
      </c>
      <c r="F85" s="29">
        <v>500</v>
      </c>
    </row>
    <row r="86" spans="1:6" ht="12.75">
      <c r="A86" s="36"/>
      <c r="B86" s="36"/>
      <c r="C86" s="36"/>
      <c r="D86" s="23" t="s">
        <v>35</v>
      </c>
      <c r="E86" s="24" t="s">
        <v>95</v>
      </c>
      <c r="F86" s="29">
        <v>600</v>
      </c>
    </row>
    <row r="87" spans="1:6" s="18" customFormat="1" ht="12.75">
      <c r="A87" s="32"/>
      <c r="B87" s="32"/>
      <c r="C87" s="10">
        <v>6060</v>
      </c>
      <c r="D87" s="48" t="s">
        <v>42</v>
      </c>
      <c r="E87" s="49"/>
      <c r="F87" s="11">
        <f>F88</f>
        <v>3500</v>
      </c>
    </row>
    <row r="88" spans="1:6" ht="25.5">
      <c r="A88" s="32"/>
      <c r="B88" s="32"/>
      <c r="C88" s="32"/>
      <c r="D88" s="23" t="s">
        <v>27</v>
      </c>
      <c r="E88" s="24" t="s">
        <v>77</v>
      </c>
      <c r="F88" s="29">
        <v>3500</v>
      </c>
    </row>
    <row r="89" spans="1:6" s="3" customFormat="1" ht="12.75">
      <c r="A89" s="10">
        <v>921</v>
      </c>
      <c r="B89" s="10"/>
      <c r="C89" s="10"/>
      <c r="D89" s="48" t="s">
        <v>58</v>
      </c>
      <c r="E89" s="49"/>
      <c r="F89" s="11">
        <f>F90+F113</f>
        <v>146097.78</v>
      </c>
    </row>
    <row r="90" spans="1:6" s="3" customFormat="1" ht="12.75">
      <c r="A90" s="57"/>
      <c r="B90" s="10">
        <v>92109</v>
      </c>
      <c r="C90" s="10"/>
      <c r="D90" s="48" t="s">
        <v>59</v>
      </c>
      <c r="E90" s="49"/>
      <c r="F90" s="11">
        <f>F91+F105+F107+F109+F111</f>
        <v>56107.9</v>
      </c>
    </row>
    <row r="91" spans="1:6" s="18" customFormat="1" ht="12.75">
      <c r="A91" s="58"/>
      <c r="B91" s="35"/>
      <c r="C91" s="10">
        <v>4210</v>
      </c>
      <c r="D91" s="48" t="s">
        <v>41</v>
      </c>
      <c r="E91" s="49"/>
      <c r="F91" s="11">
        <f>SUM(F92:F104)</f>
        <v>42607.9</v>
      </c>
    </row>
    <row r="92" spans="1:6" ht="12.75">
      <c r="A92" s="58"/>
      <c r="B92" s="36"/>
      <c r="C92" s="35"/>
      <c r="D92" s="23" t="s">
        <v>0</v>
      </c>
      <c r="E92" s="24" t="s">
        <v>26</v>
      </c>
      <c r="F92" s="29">
        <v>5717.9</v>
      </c>
    </row>
    <row r="93" spans="1:6" ht="12.75">
      <c r="A93" s="58"/>
      <c r="B93" s="36"/>
      <c r="C93" s="36"/>
      <c r="D93" s="23" t="s">
        <v>21</v>
      </c>
      <c r="E93" s="24" t="s">
        <v>19</v>
      </c>
      <c r="F93" s="29">
        <v>1000</v>
      </c>
    </row>
    <row r="94" spans="1:6" ht="12.75">
      <c r="A94" s="58"/>
      <c r="B94" s="36"/>
      <c r="C94" s="36"/>
      <c r="D94" s="23" t="s">
        <v>25</v>
      </c>
      <c r="E94" s="24" t="s">
        <v>19</v>
      </c>
      <c r="F94" s="29">
        <v>1000</v>
      </c>
    </row>
    <row r="95" spans="1:6" ht="12.75">
      <c r="A95" s="58"/>
      <c r="B95" s="36"/>
      <c r="C95" s="36"/>
      <c r="D95" s="23" t="s">
        <v>27</v>
      </c>
      <c r="E95" s="24" t="s">
        <v>19</v>
      </c>
      <c r="F95" s="29">
        <v>4500</v>
      </c>
    </row>
    <row r="96" spans="1:6" ht="12.75">
      <c r="A96" s="58"/>
      <c r="B96" s="36"/>
      <c r="C96" s="36"/>
      <c r="D96" s="23" t="s">
        <v>35</v>
      </c>
      <c r="E96" s="24" t="s">
        <v>19</v>
      </c>
      <c r="F96" s="29">
        <v>6200</v>
      </c>
    </row>
    <row r="97" spans="1:6" ht="12.75">
      <c r="A97" s="58"/>
      <c r="B97" s="36"/>
      <c r="C97" s="36"/>
      <c r="D97" s="23" t="s">
        <v>1</v>
      </c>
      <c r="E97" s="24" t="s">
        <v>19</v>
      </c>
      <c r="F97" s="29">
        <v>5000</v>
      </c>
    </row>
    <row r="98" spans="1:6" ht="12.75">
      <c r="A98" s="58"/>
      <c r="B98" s="36"/>
      <c r="C98" s="36"/>
      <c r="D98" s="23" t="s">
        <v>29</v>
      </c>
      <c r="E98" s="24" t="s">
        <v>117</v>
      </c>
      <c r="F98" s="29">
        <v>1000</v>
      </c>
    </row>
    <row r="99" spans="1:6" ht="12.75">
      <c r="A99" s="58"/>
      <c r="B99" s="36"/>
      <c r="C99" s="36"/>
      <c r="D99" s="23" t="s">
        <v>5</v>
      </c>
      <c r="E99" s="24" t="s">
        <v>79</v>
      </c>
      <c r="F99" s="29">
        <v>1200</v>
      </c>
    </row>
    <row r="100" spans="1:6" ht="12.75">
      <c r="A100" s="58"/>
      <c r="B100" s="36"/>
      <c r="C100" s="36"/>
      <c r="D100" s="23" t="s">
        <v>3</v>
      </c>
      <c r="E100" s="24" t="s">
        <v>19</v>
      </c>
      <c r="F100" s="29">
        <v>1000</v>
      </c>
    </row>
    <row r="101" spans="1:6" ht="12.75">
      <c r="A101" s="58"/>
      <c r="B101" s="36"/>
      <c r="C101" s="36"/>
      <c r="D101" s="23" t="s">
        <v>4</v>
      </c>
      <c r="E101" s="24" t="s">
        <v>83</v>
      </c>
      <c r="F101" s="29">
        <v>2990</v>
      </c>
    </row>
    <row r="102" spans="1:6" ht="12.75">
      <c r="A102" s="58"/>
      <c r="B102" s="36"/>
      <c r="C102" s="36"/>
      <c r="D102" s="23" t="s">
        <v>8</v>
      </c>
      <c r="E102" s="24" t="s">
        <v>19</v>
      </c>
      <c r="F102" s="29">
        <v>7500</v>
      </c>
    </row>
    <row r="103" spans="1:6" ht="12.75">
      <c r="A103" s="58"/>
      <c r="B103" s="36"/>
      <c r="C103" s="36"/>
      <c r="D103" s="23" t="s">
        <v>10</v>
      </c>
      <c r="E103" s="24" t="s">
        <v>19</v>
      </c>
      <c r="F103" s="29">
        <v>1000</v>
      </c>
    </row>
    <row r="104" spans="1:6" ht="12.75">
      <c r="A104" s="58"/>
      <c r="B104" s="36"/>
      <c r="C104" s="37"/>
      <c r="D104" s="23" t="s">
        <v>18</v>
      </c>
      <c r="E104" s="24" t="s">
        <v>19</v>
      </c>
      <c r="F104" s="29">
        <v>4500</v>
      </c>
    </row>
    <row r="105" spans="1:6" s="18" customFormat="1" ht="12.75">
      <c r="A105" s="58"/>
      <c r="B105" s="36"/>
      <c r="C105" s="10">
        <v>4270</v>
      </c>
      <c r="D105" s="48" t="s">
        <v>45</v>
      </c>
      <c r="E105" s="49"/>
      <c r="F105" s="11">
        <f>F106</f>
        <v>1500</v>
      </c>
    </row>
    <row r="106" spans="1:6" ht="12.75">
      <c r="A106" s="58"/>
      <c r="B106" s="36"/>
      <c r="C106" s="23"/>
      <c r="D106" s="23" t="s">
        <v>29</v>
      </c>
      <c r="E106" s="24" t="s">
        <v>115</v>
      </c>
      <c r="F106" s="15">
        <v>1500</v>
      </c>
    </row>
    <row r="107" spans="1:6" s="18" customFormat="1" ht="12.75">
      <c r="A107" s="58"/>
      <c r="B107" s="36"/>
      <c r="C107" s="10">
        <v>4300</v>
      </c>
      <c r="D107" s="48" t="s">
        <v>53</v>
      </c>
      <c r="E107" s="49"/>
      <c r="F107" s="11">
        <f>F108</f>
        <v>2500</v>
      </c>
    </row>
    <row r="108" spans="1:6" ht="12.75">
      <c r="A108" s="58"/>
      <c r="B108" s="36"/>
      <c r="C108" s="23"/>
      <c r="D108" s="23" t="s">
        <v>4</v>
      </c>
      <c r="E108" s="24" t="s">
        <v>85</v>
      </c>
      <c r="F108" s="29">
        <v>2500</v>
      </c>
    </row>
    <row r="109" spans="1:6" s="18" customFormat="1" ht="12.75">
      <c r="A109" s="58"/>
      <c r="B109" s="36"/>
      <c r="C109" s="10">
        <v>6050</v>
      </c>
      <c r="D109" s="48" t="s">
        <v>48</v>
      </c>
      <c r="E109" s="49"/>
      <c r="F109" s="11">
        <f>F110</f>
        <v>4000</v>
      </c>
    </row>
    <row r="110" spans="1:6" ht="12.75">
      <c r="A110" s="58"/>
      <c r="B110" s="36"/>
      <c r="C110" s="23"/>
      <c r="D110" s="23" t="s">
        <v>29</v>
      </c>
      <c r="E110" s="24" t="s">
        <v>114</v>
      </c>
      <c r="F110" s="29">
        <v>4000</v>
      </c>
    </row>
    <row r="111" spans="1:6" s="18" customFormat="1" ht="12.75">
      <c r="A111" s="58"/>
      <c r="B111" s="36"/>
      <c r="C111" s="10">
        <v>6060</v>
      </c>
      <c r="D111" s="48" t="s">
        <v>42</v>
      </c>
      <c r="E111" s="49"/>
      <c r="F111" s="11">
        <f>F112</f>
        <v>5500</v>
      </c>
    </row>
    <row r="112" spans="1:6" s="3" customFormat="1" ht="12.75">
      <c r="A112" s="58"/>
      <c r="B112" s="36"/>
      <c r="C112" s="10"/>
      <c r="D112" s="14" t="s">
        <v>4</v>
      </c>
      <c r="E112" s="23" t="s">
        <v>82</v>
      </c>
      <c r="F112" s="29">
        <v>5500</v>
      </c>
    </row>
    <row r="113" spans="1:6" s="3" customFormat="1" ht="12.75">
      <c r="A113" s="58"/>
      <c r="B113" s="10">
        <v>92195</v>
      </c>
      <c r="C113" s="10"/>
      <c r="D113" s="48" t="s">
        <v>50</v>
      </c>
      <c r="E113" s="49"/>
      <c r="F113" s="11">
        <f>F114+F137+F139</f>
        <v>89989.88</v>
      </c>
    </row>
    <row r="114" spans="1:6" s="18" customFormat="1" ht="12.75">
      <c r="A114" s="58"/>
      <c r="B114" s="57"/>
      <c r="C114" s="10">
        <v>4210</v>
      </c>
      <c r="D114" s="48" t="s">
        <v>41</v>
      </c>
      <c r="E114" s="49"/>
      <c r="F114" s="11">
        <f>SUM(F115:F136)</f>
        <v>85289.88</v>
      </c>
    </row>
    <row r="115" spans="1:6" ht="16.5" customHeight="1">
      <c r="A115" s="58"/>
      <c r="B115" s="58"/>
      <c r="C115" s="61"/>
      <c r="D115" s="23" t="s">
        <v>0</v>
      </c>
      <c r="E115" s="24" t="s">
        <v>89</v>
      </c>
      <c r="F115" s="29">
        <v>3000</v>
      </c>
    </row>
    <row r="116" spans="1:6" ht="13.5" customHeight="1">
      <c r="A116" s="58"/>
      <c r="B116" s="58"/>
      <c r="C116" s="62"/>
      <c r="D116" s="23" t="s">
        <v>25</v>
      </c>
      <c r="E116" s="24" t="s">
        <v>89</v>
      </c>
      <c r="F116" s="29">
        <v>3500</v>
      </c>
    </row>
    <row r="117" spans="1:6" ht="12.75">
      <c r="A117" s="58"/>
      <c r="B117" s="58"/>
      <c r="C117" s="62"/>
      <c r="D117" s="23" t="s">
        <v>25</v>
      </c>
      <c r="E117" s="24" t="s">
        <v>110</v>
      </c>
      <c r="F117" s="29">
        <v>900</v>
      </c>
    </row>
    <row r="118" spans="1:6" ht="12.75">
      <c r="A118" s="58"/>
      <c r="B118" s="58"/>
      <c r="C118" s="62"/>
      <c r="D118" s="23" t="s">
        <v>22</v>
      </c>
      <c r="E118" s="24" t="s">
        <v>92</v>
      </c>
      <c r="F118" s="29">
        <v>11889.1</v>
      </c>
    </row>
    <row r="119" spans="1:6" ht="25.5">
      <c r="A119" s="58"/>
      <c r="B119" s="58"/>
      <c r="C119" s="62"/>
      <c r="D119" s="23" t="s">
        <v>18</v>
      </c>
      <c r="E119" s="24" t="s">
        <v>64</v>
      </c>
      <c r="F119" s="29">
        <v>2300</v>
      </c>
    </row>
    <row r="120" spans="1:6" ht="12.75">
      <c r="A120" s="58"/>
      <c r="B120" s="58"/>
      <c r="C120" s="62"/>
      <c r="D120" s="23" t="s">
        <v>20</v>
      </c>
      <c r="E120" s="24" t="s">
        <v>106</v>
      </c>
      <c r="F120" s="29">
        <v>4500</v>
      </c>
    </row>
    <row r="121" spans="1:6" ht="12.75">
      <c r="A121" s="58"/>
      <c r="B121" s="58"/>
      <c r="C121" s="62"/>
      <c r="D121" s="23" t="s">
        <v>4</v>
      </c>
      <c r="E121" s="24" t="s">
        <v>86</v>
      </c>
      <c r="F121" s="29">
        <v>800</v>
      </c>
    </row>
    <row r="122" spans="1:6" ht="12.75">
      <c r="A122" s="58"/>
      <c r="B122" s="58"/>
      <c r="C122" s="62"/>
      <c r="D122" s="23" t="s">
        <v>4</v>
      </c>
      <c r="E122" s="24" t="s">
        <v>88</v>
      </c>
      <c r="F122" s="29">
        <v>600</v>
      </c>
    </row>
    <row r="123" spans="1:6" ht="12.75">
      <c r="A123" s="58"/>
      <c r="B123" s="58"/>
      <c r="C123" s="62"/>
      <c r="D123" s="23" t="s">
        <v>1</v>
      </c>
      <c r="E123" s="24" t="s">
        <v>90</v>
      </c>
      <c r="F123" s="29">
        <v>3010.72</v>
      </c>
    </row>
    <row r="124" spans="1:6" ht="12.75">
      <c r="A124" s="58"/>
      <c r="B124" s="58"/>
      <c r="C124" s="62"/>
      <c r="D124" s="23" t="s">
        <v>5</v>
      </c>
      <c r="E124" s="24" t="s">
        <v>78</v>
      </c>
      <c r="F124" s="29">
        <v>7500</v>
      </c>
    </row>
    <row r="125" spans="1:6" ht="12.75">
      <c r="A125" s="58"/>
      <c r="B125" s="58"/>
      <c r="C125" s="62"/>
      <c r="D125" s="23" t="s">
        <v>35</v>
      </c>
      <c r="E125" s="24" t="s">
        <v>93</v>
      </c>
      <c r="F125" s="29">
        <v>4000</v>
      </c>
    </row>
    <row r="126" spans="1:6" ht="12.75">
      <c r="A126" s="58"/>
      <c r="B126" s="58"/>
      <c r="C126" s="62"/>
      <c r="D126" s="23" t="s">
        <v>9</v>
      </c>
      <c r="E126" s="24" t="s">
        <v>37</v>
      </c>
      <c r="F126" s="29">
        <v>4300</v>
      </c>
    </row>
    <row r="127" spans="1:6" ht="12.75">
      <c r="A127" s="58"/>
      <c r="B127" s="58"/>
      <c r="C127" s="62"/>
      <c r="D127" s="23" t="s">
        <v>9</v>
      </c>
      <c r="E127" s="24" t="s">
        <v>99</v>
      </c>
      <c r="F127" s="29">
        <v>4129.06</v>
      </c>
    </row>
    <row r="128" spans="1:6" ht="12.75">
      <c r="A128" s="58"/>
      <c r="B128" s="58"/>
      <c r="C128" s="62"/>
      <c r="D128" s="23" t="s">
        <v>29</v>
      </c>
      <c r="E128" s="24" t="s">
        <v>110</v>
      </c>
      <c r="F128" s="29">
        <v>5000</v>
      </c>
    </row>
    <row r="129" spans="1:6" ht="14.25" customHeight="1">
      <c r="A129" s="58"/>
      <c r="B129" s="58"/>
      <c r="C129" s="62"/>
      <c r="D129" s="23" t="s">
        <v>29</v>
      </c>
      <c r="E129" s="24" t="s">
        <v>89</v>
      </c>
      <c r="F129" s="29">
        <v>3500</v>
      </c>
    </row>
    <row r="130" spans="1:6" ht="12.75">
      <c r="A130" s="58"/>
      <c r="B130" s="58"/>
      <c r="C130" s="62"/>
      <c r="D130" s="23" t="s">
        <v>16</v>
      </c>
      <c r="E130" s="24" t="s">
        <v>99</v>
      </c>
      <c r="F130" s="29">
        <v>3000</v>
      </c>
    </row>
    <row r="131" spans="1:6" ht="12.75">
      <c r="A131" s="58"/>
      <c r="B131" s="58"/>
      <c r="C131" s="62"/>
      <c r="D131" s="23" t="s">
        <v>7</v>
      </c>
      <c r="E131" s="24" t="s">
        <v>100</v>
      </c>
      <c r="F131" s="29">
        <v>3000</v>
      </c>
    </row>
    <row r="132" spans="1:6" ht="12.75">
      <c r="A132" s="58"/>
      <c r="B132" s="58"/>
      <c r="C132" s="62"/>
      <c r="D132" s="23" t="s">
        <v>24</v>
      </c>
      <c r="E132" s="24" t="s">
        <v>104</v>
      </c>
      <c r="F132" s="29">
        <v>5000</v>
      </c>
    </row>
    <row r="133" spans="1:6" ht="12.75">
      <c r="A133" s="58"/>
      <c r="B133" s="58"/>
      <c r="C133" s="62"/>
      <c r="D133" s="23" t="s">
        <v>8</v>
      </c>
      <c r="E133" s="24" t="s">
        <v>100</v>
      </c>
      <c r="F133" s="29">
        <v>1000</v>
      </c>
    </row>
    <row r="134" spans="1:6" ht="12.75">
      <c r="A134" s="58"/>
      <c r="B134" s="58"/>
      <c r="C134" s="62"/>
      <c r="D134" s="23" t="s">
        <v>28</v>
      </c>
      <c r="E134" s="24" t="s">
        <v>102</v>
      </c>
      <c r="F134" s="29">
        <v>2127</v>
      </c>
    </row>
    <row r="135" spans="1:6" ht="12.75">
      <c r="A135" s="58"/>
      <c r="B135" s="58"/>
      <c r="C135" s="39"/>
      <c r="D135" s="23" t="s">
        <v>2</v>
      </c>
      <c r="E135" s="24" t="s">
        <v>119</v>
      </c>
      <c r="F135" s="29">
        <v>4234</v>
      </c>
    </row>
    <row r="136" spans="1:6" ht="12.75">
      <c r="A136" s="58"/>
      <c r="B136" s="58"/>
      <c r="C136" s="40"/>
      <c r="D136" s="23" t="s">
        <v>2</v>
      </c>
      <c r="E136" s="24" t="s">
        <v>120</v>
      </c>
      <c r="F136" s="29">
        <v>8000</v>
      </c>
    </row>
    <row r="137" spans="1:6" s="18" customFormat="1" ht="12.75">
      <c r="A137" s="58"/>
      <c r="B137" s="58"/>
      <c r="C137" s="12" t="s">
        <v>38</v>
      </c>
      <c r="D137" s="64" t="s">
        <v>53</v>
      </c>
      <c r="E137" s="65"/>
      <c r="F137" s="33">
        <f>F138</f>
        <v>200</v>
      </c>
    </row>
    <row r="138" spans="1:6" ht="12.75">
      <c r="A138" s="58"/>
      <c r="B138" s="58"/>
      <c r="C138" s="32"/>
      <c r="D138" s="23" t="s">
        <v>4</v>
      </c>
      <c r="E138" s="24" t="s">
        <v>87</v>
      </c>
      <c r="F138" s="29">
        <v>200</v>
      </c>
    </row>
    <row r="139" spans="1:6" s="18" customFormat="1" ht="12.75">
      <c r="A139" s="58"/>
      <c r="B139" s="58"/>
      <c r="C139" s="10">
        <v>6060</v>
      </c>
      <c r="D139" s="48" t="s">
        <v>42</v>
      </c>
      <c r="E139" s="49"/>
      <c r="F139" s="11">
        <f>F140</f>
        <v>4500</v>
      </c>
    </row>
    <row r="140" spans="1:6" ht="25.5">
      <c r="A140" s="58"/>
      <c r="B140" s="58"/>
      <c r="C140" s="31"/>
      <c r="D140" s="23" t="s">
        <v>111</v>
      </c>
      <c r="E140" s="24" t="s">
        <v>33</v>
      </c>
      <c r="F140" s="29">
        <v>4500</v>
      </c>
    </row>
    <row r="141" spans="1:6" s="3" customFormat="1" ht="12.75">
      <c r="A141" s="25">
        <v>926</v>
      </c>
      <c r="B141" s="25"/>
      <c r="C141" s="25"/>
      <c r="D141" s="66" t="s">
        <v>60</v>
      </c>
      <c r="E141" s="67"/>
      <c r="F141" s="26">
        <f>F142+F153</f>
        <v>59121.45</v>
      </c>
    </row>
    <row r="142" spans="1:6" s="3" customFormat="1" ht="12.75">
      <c r="A142" s="55"/>
      <c r="B142" s="25">
        <v>92601</v>
      </c>
      <c r="C142" s="25"/>
      <c r="D142" s="66" t="s">
        <v>61</v>
      </c>
      <c r="E142" s="67"/>
      <c r="F142" s="26">
        <f>F143+F149+F151</f>
        <v>50533</v>
      </c>
    </row>
    <row r="143" spans="1:6" s="18" customFormat="1" ht="12.75">
      <c r="A143" s="56"/>
      <c r="B143" s="59"/>
      <c r="C143" s="25">
        <v>4210</v>
      </c>
      <c r="D143" s="66" t="s">
        <v>41</v>
      </c>
      <c r="E143" s="67"/>
      <c r="F143" s="26">
        <f>SUM(F144:F148)</f>
        <v>22524</v>
      </c>
    </row>
    <row r="144" spans="1:6" ht="12.75">
      <c r="A144" s="56"/>
      <c r="B144" s="60"/>
      <c r="C144" s="59"/>
      <c r="D144" s="27" t="s">
        <v>22</v>
      </c>
      <c r="E144" s="28" t="s">
        <v>91</v>
      </c>
      <c r="F144" s="29">
        <v>8000</v>
      </c>
    </row>
    <row r="145" spans="1:6" ht="25.5">
      <c r="A145" s="56"/>
      <c r="B145" s="60"/>
      <c r="C145" s="60"/>
      <c r="D145" s="27" t="s">
        <v>29</v>
      </c>
      <c r="E145" s="28" t="s">
        <v>118</v>
      </c>
      <c r="F145" s="29">
        <v>1000</v>
      </c>
    </row>
    <row r="146" spans="1:6" ht="12.75">
      <c r="A146" s="56"/>
      <c r="B146" s="60"/>
      <c r="C146" s="60"/>
      <c r="D146" s="27" t="s">
        <v>2</v>
      </c>
      <c r="E146" s="28" t="s">
        <v>121</v>
      </c>
      <c r="F146" s="29">
        <v>1000</v>
      </c>
    </row>
    <row r="147" spans="1:6" ht="12.75">
      <c r="A147" s="56"/>
      <c r="B147" s="60"/>
      <c r="C147" s="39"/>
      <c r="D147" s="27" t="s">
        <v>20</v>
      </c>
      <c r="E147" s="28" t="s">
        <v>107</v>
      </c>
      <c r="F147" s="29">
        <v>794</v>
      </c>
    </row>
    <row r="148" spans="1:6" ht="25.5">
      <c r="A148" s="56"/>
      <c r="B148" s="60"/>
      <c r="C148" s="40"/>
      <c r="D148" s="27" t="s">
        <v>21</v>
      </c>
      <c r="E148" s="28" t="s">
        <v>108</v>
      </c>
      <c r="F148" s="29">
        <v>11730</v>
      </c>
    </row>
    <row r="149" spans="1:6" s="18" customFormat="1" ht="12.75">
      <c r="A149" s="56"/>
      <c r="B149" s="60"/>
      <c r="C149" s="10">
        <v>6050</v>
      </c>
      <c r="D149" s="48" t="s">
        <v>48</v>
      </c>
      <c r="E149" s="49"/>
      <c r="F149" s="11">
        <f>F150</f>
        <v>18009</v>
      </c>
    </row>
    <row r="150" spans="1:6" ht="25.5">
      <c r="A150" s="56"/>
      <c r="B150" s="60"/>
      <c r="C150" s="10"/>
      <c r="D150" s="27" t="s">
        <v>16</v>
      </c>
      <c r="E150" s="28" t="s">
        <v>32</v>
      </c>
      <c r="F150" s="29">
        <v>18009</v>
      </c>
    </row>
    <row r="151" spans="1:6" s="18" customFormat="1" ht="12.75">
      <c r="A151" s="56"/>
      <c r="B151" s="39"/>
      <c r="C151" s="10">
        <v>6059</v>
      </c>
      <c r="D151" s="48" t="s">
        <v>48</v>
      </c>
      <c r="E151" s="49"/>
      <c r="F151" s="11">
        <f>F152</f>
        <v>10000</v>
      </c>
    </row>
    <row r="152" spans="1:6" ht="12.75">
      <c r="A152" s="56"/>
      <c r="B152" s="40"/>
      <c r="C152" s="27"/>
      <c r="D152" s="23" t="s">
        <v>24</v>
      </c>
      <c r="E152" s="24" t="s">
        <v>103</v>
      </c>
      <c r="F152" s="29">
        <v>10000</v>
      </c>
    </row>
    <row r="153" spans="1:6" s="3" customFormat="1" ht="12.75">
      <c r="A153" s="56"/>
      <c r="B153" s="25">
        <v>92695</v>
      </c>
      <c r="C153" s="25"/>
      <c r="D153" s="66" t="s">
        <v>50</v>
      </c>
      <c r="E153" s="67"/>
      <c r="F153" s="26">
        <f>F154</f>
        <v>8588.45</v>
      </c>
    </row>
    <row r="154" spans="1:6" s="18" customFormat="1" ht="12.75">
      <c r="A154" s="56"/>
      <c r="B154" s="55"/>
      <c r="C154" s="25">
        <v>4210</v>
      </c>
      <c r="D154" s="66" t="s">
        <v>41</v>
      </c>
      <c r="E154" s="67"/>
      <c r="F154" s="26">
        <f>SUM(F155:F155)</f>
        <v>8588.45</v>
      </c>
    </row>
    <row r="155" spans="1:6" ht="12.75">
      <c r="A155" s="56"/>
      <c r="B155" s="56"/>
      <c r="C155" s="30"/>
      <c r="D155" s="27" t="s">
        <v>23</v>
      </c>
      <c r="E155" s="28" t="s">
        <v>76</v>
      </c>
      <c r="F155" s="29">
        <v>8588.45</v>
      </c>
    </row>
    <row r="156" spans="1:6" s="3" customFormat="1" ht="18" customHeight="1">
      <c r="A156" s="52" t="s">
        <v>30</v>
      </c>
      <c r="B156" s="53"/>
      <c r="C156" s="53"/>
      <c r="D156" s="53"/>
      <c r="E156" s="54"/>
      <c r="F156" s="34">
        <f>SUM(F9,F13,F26,F32,F38,F43,F49,F89,F141)</f>
        <v>326573.37</v>
      </c>
    </row>
    <row r="164" spans="2:3" ht="12.75">
      <c r="B164" s="6"/>
      <c r="C164" s="6"/>
    </row>
  </sheetData>
  <mergeCells count="87">
    <mergeCell ref="D47:E47"/>
    <mergeCell ref="C22:C23"/>
    <mergeCell ref="C52:C53"/>
    <mergeCell ref="D32:E32"/>
    <mergeCell ref="D28:E28"/>
    <mergeCell ref="D43:E43"/>
    <mergeCell ref="D33:E33"/>
    <mergeCell ref="D27:E27"/>
    <mergeCell ref="D30:E30"/>
    <mergeCell ref="D34:E34"/>
    <mergeCell ref="D38:E38"/>
    <mergeCell ref="D26:E26"/>
    <mergeCell ref="D39:E39"/>
    <mergeCell ref="D40:E40"/>
    <mergeCell ref="D153:E153"/>
    <mergeCell ref="D154:E154"/>
    <mergeCell ref="D141:E141"/>
    <mergeCell ref="D142:E142"/>
    <mergeCell ref="D143:E143"/>
    <mergeCell ref="D151:E151"/>
    <mergeCell ref="D149:E149"/>
    <mergeCell ref="D113:E113"/>
    <mergeCell ref="B114:B140"/>
    <mergeCell ref="D114:E114"/>
    <mergeCell ref="D137:E137"/>
    <mergeCell ref="D139:E139"/>
    <mergeCell ref="C115:C136"/>
    <mergeCell ref="D109:E109"/>
    <mergeCell ref="D89:E89"/>
    <mergeCell ref="D90:E90"/>
    <mergeCell ref="D111:E111"/>
    <mergeCell ref="D105:E105"/>
    <mergeCell ref="D91:E91"/>
    <mergeCell ref="A44:A48"/>
    <mergeCell ref="D54:E54"/>
    <mergeCell ref="D55:E55"/>
    <mergeCell ref="D77:E77"/>
    <mergeCell ref="D49:E49"/>
    <mergeCell ref="D50:E50"/>
    <mergeCell ref="D51:E51"/>
    <mergeCell ref="D44:E44"/>
    <mergeCell ref="A50:A86"/>
    <mergeCell ref="B45:B48"/>
    <mergeCell ref="B143:B152"/>
    <mergeCell ref="C92:C104"/>
    <mergeCell ref="B78:B81"/>
    <mergeCell ref="B83:B86"/>
    <mergeCell ref="C84:C86"/>
    <mergeCell ref="C79:C81"/>
    <mergeCell ref="B55:B76"/>
    <mergeCell ref="B51:B53"/>
    <mergeCell ref="D78:E78"/>
    <mergeCell ref="D107:E107"/>
    <mergeCell ref="C56:C76"/>
    <mergeCell ref="D82:E82"/>
    <mergeCell ref="D83:E83"/>
    <mergeCell ref="D87:E87"/>
    <mergeCell ref="D14:E14"/>
    <mergeCell ref="D15:E15"/>
    <mergeCell ref="D24:E24"/>
    <mergeCell ref="D19:E19"/>
    <mergeCell ref="D21:E21"/>
    <mergeCell ref="A39:A42"/>
    <mergeCell ref="B40:B42"/>
    <mergeCell ref="C41:C42"/>
    <mergeCell ref="A156:E156"/>
    <mergeCell ref="A142:A155"/>
    <mergeCell ref="B154:B155"/>
    <mergeCell ref="A90:A140"/>
    <mergeCell ref="B91:B112"/>
    <mergeCell ref="C144:C148"/>
    <mergeCell ref="D45:E45"/>
    <mergeCell ref="A5:F5"/>
    <mergeCell ref="A14:A25"/>
    <mergeCell ref="B15:B25"/>
    <mergeCell ref="C16:C18"/>
    <mergeCell ref="D9:E9"/>
    <mergeCell ref="A10:A12"/>
    <mergeCell ref="D10:E10"/>
    <mergeCell ref="B11:B12"/>
    <mergeCell ref="D11:E11"/>
    <mergeCell ref="D13:E13"/>
    <mergeCell ref="A27:A31"/>
    <mergeCell ref="A33:A37"/>
    <mergeCell ref="B34:B37"/>
    <mergeCell ref="C35:C36"/>
    <mergeCell ref="B28:B31"/>
  </mergeCells>
  <printOptions/>
  <pageMargins left="1.03" right="0.32" top="1" bottom="1" header="0.5" footer="0.5"/>
  <pageSetup horizontalDpi="600" verticalDpi="600" orientation="portrait" paperSize="9" scale="64" r:id="rId1"/>
  <rowBreaks count="1" manualBreakCount="1">
    <brk id="7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UG_Żary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Kasica</dc:creator>
  <cp:keywords/>
  <dc:description/>
  <cp:lastModifiedBy>Skarbnik</cp:lastModifiedBy>
  <cp:lastPrinted>2011-11-14T07:36:33Z</cp:lastPrinted>
  <dcterms:created xsi:type="dcterms:W3CDTF">2009-06-18T12:34:53Z</dcterms:created>
  <dcterms:modified xsi:type="dcterms:W3CDTF">2012-02-22T19:55:44Z</dcterms:modified>
  <cp:category/>
  <cp:version/>
  <cp:contentType/>
  <cp:contentStatus/>
</cp:coreProperties>
</file>